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/>
  <mc:AlternateContent xmlns:mc="http://schemas.openxmlformats.org/markup-compatibility/2006">
    <mc:Choice Requires="x15">
      <x15ac:absPath xmlns:x15ac="http://schemas.microsoft.com/office/spreadsheetml/2010/11/ac" url="D:\USERS\vitkov\AV\2022\052\1 výzva\"/>
    </mc:Choice>
  </mc:AlternateContent>
  <xr:revisionPtr revIDLastSave="0" documentId="13_ncr:1_{DF106F2F-B6BA-4885-BAAF-F63C448EBEC8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AVT" sheetId="1" r:id="rId1"/>
  </sheets>
  <definedNames>
    <definedName name="_xlnm.Print_Area" localSheetId="0">AVT!$B$1:$V$16</definedName>
  </definedNames>
  <calcPr calcId="191029"/>
</workbook>
</file>

<file path=xl/calcChain.xml><?xml version="1.0" encoding="utf-8"?>
<calcChain xmlns="http://schemas.openxmlformats.org/spreadsheetml/2006/main">
  <c r="T8" i="1" l="1"/>
  <c r="S9" i="1"/>
  <c r="S11" i="1"/>
  <c r="S12" i="1"/>
  <c r="S7" i="1"/>
  <c r="P8" i="1"/>
  <c r="P9" i="1"/>
  <c r="P10" i="1"/>
  <c r="P11" i="1"/>
  <c r="P12" i="1"/>
  <c r="S8" i="1"/>
  <c r="S10" i="1"/>
  <c r="T10" i="1"/>
  <c r="P7" i="1"/>
  <c r="T11" i="1" l="1"/>
  <c r="T12" i="1"/>
  <c r="T9" i="1"/>
  <c r="Q15" i="1"/>
  <c r="R15" i="1"/>
  <c r="T7" i="1"/>
</calcChain>
</file>

<file path=xl/sharedStrings.xml><?xml version="1.0" encoding="utf-8"?>
<sst xmlns="http://schemas.openxmlformats.org/spreadsheetml/2006/main" count="71" uniqueCount="59">
  <si>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</si>
  <si>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</si>
  <si>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</si>
  <si>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</si>
  <si>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</si>
  <si>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</si>
  <si>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</si>
  <si>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</si>
  <si>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</si>
  <si>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</si>
  <si>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</si>
  <si>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</si>
  <si>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</si>
  <si>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32223000-2 - Přístroje pro přenos obrazu</t>
  </si>
  <si>
    <t xml:space="preserve">32232000-8 - Zařízení pro videokonference </t>
  </si>
  <si>
    <t>32342200-4 -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</si>
  <si>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</si>
  <si>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</si>
  <si>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</si>
  <si>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</si>
  <si>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</si>
  <si>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</si>
  <si>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</si>
  <si>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</si>
  <si>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</si>
  <si>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</si>
  <si>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</si>
  <si>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</si>
  <si>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</si>
  <si>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</si>
  <si>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</si>
  <si>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</si>
  <si>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</si>
  <si>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</si>
  <si>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</si>
  <si>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Společná faktura</t>
  </si>
  <si>
    <t>Přenosný hlasový komunikátor</t>
  </si>
  <si>
    <t>Náhlavní souprava sluchátek s mikrofonem kabelová</t>
  </si>
  <si>
    <t>NE</t>
  </si>
  <si>
    <t>Příloha č. 2 Kupní smlouvy - technická specifikace
Audiovizuální technika (II.) 052 - 2022</t>
  </si>
  <si>
    <t>Národní plán obnovy pro oblast vysokých škol
pro roky 2022–2024
Název projektu: Digitalizace a rozvoj flexibilních forem vzdělávání na ZČU - DIGIFLEX
Číslo projektu: NPO_ZČU_MSMT-16584/2022</t>
  </si>
  <si>
    <t>Videokonferenční sada</t>
  </si>
  <si>
    <t>Webkamera</t>
  </si>
  <si>
    <t>Prezentér</t>
  </si>
  <si>
    <t>Vizualizér</t>
  </si>
  <si>
    <t>A2-FEL-1</t>
  </si>
  <si>
    <t>A2-FEL-2</t>
  </si>
  <si>
    <t>A2-FEL-3</t>
  </si>
  <si>
    <t>A2-FEL-4</t>
  </si>
  <si>
    <t>A2-FEL5</t>
  </si>
  <si>
    <t>A2-FEL-7</t>
  </si>
  <si>
    <t>Ing. Jiří Basl, Ph.D.,
Tel.: 37763 4249,
603 216 039</t>
  </si>
  <si>
    <t>Univerzitní 26, 
301 00 Plzeň,
Fakulta elektrotechnická - Katedra elektroniky a informačních technologií,
místnost EK 502</t>
  </si>
  <si>
    <t>Videokonferenční zařízení s rozhraním USB vhodné pro minimálně 14 účastníků v zasedací místnosti. 
Video s rozlišením až 1920x1080, zorné pole 90°. 
4 všesměrové mikrofony s technologií formování paprsku.  
Automatické zaostřování. 
Možnost spárování mobilních zařízení přes bluetooth. 
Plně duplexní hlasitý odposlech. 
Motorizované funkce otáčení +-90° a naklápění +35/-45°.  
30fps.
Certifikace pro MS Teams a Skype Business. 
Dálkové ovládání. 
LCD displej pro indentifikaci volajícího.</t>
  </si>
  <si>
    <t>Webkamera připojitelná k PC a notebooku. 
Rozhraní USB. 
Video s rozlišením až 1920x1080 30fps. 
Automatické zaostřování od vzdálenosti 10 cm.
Integrované duální všesměrové mikrofony s potlačením šumu. 
Automatické ostření (autofocus).
Korekce při slabém osvětlení.
Skládací mechanismus.
Závit 1/4“ pro stativ, univerzální stolní klip. 
Zorné pole 78°.
Dosah mikrofonu až 1 m.</t>
  </si>
  <si>
    <t xml:space="preserve">Prezentační ovladač. Dosah min. 10 m. Laserové ukazovátko, červený laser. Připojení přes USB přijímač. </t>
  </si>
  <si>
    <t>Stereo sluchátka - s mikrofonem:
přes hlavu, na uši, uzavřená konstrukce,
USB-C, pro PC, 
přijímání hovorů, s ovládáním hlasitosti, citlivost min. 93,6 dB/mW, impedance 4,8 Ohm, měnič 28 mm.
Mikrofon citlivost -44dB, min. 100 - 10000 Hz, směrová charakteristika. 
Kabel 1,2 m. 
Funkce: potlačení šumu, potlačení ozvěny, ztlumení mikrofonu. 
Certifikace MS Teams.</t>
  </si>
  <si>
    <t>Konferenční mikrofon k PC a notebooku. 
Připojení bluetooth a USB. 
Kondenzátorový, všesměrový min. 150 - 6500 Hz. 
Délka kabelu 0,9 m. 
Stolní provedení. 
Cestovní pouzdro. 
Možnost připojení dvou zařízení současně. 
Dotykové ovládání. 
Dobíjecí baterie na min. 15 hodin provozu.
Telefonní konference až pro 4 osoby. 
Certifika pro MS Skype Business.</t>
  </si>
  <si>
    <t>Vizualizér ohebné rameno.
Rozlišení min. 1920x1080p.
Min. 10x dig. zoom, optika 12, min. 30 snímků za sek. 
Rozhraní min.: 2x VGA, USB, HDMI, vestavěný mikrofon.
SD/SDHC až 32GB.
Oblast snímání min. 297 x 420 mm.
Vestavěná dioda LED. 
Výstupní rozlišení min.: SXGA (1280x1024) / XGA (1024x768) / WXGA 16:10 (1280x800) / WXGA 16:9 (1360x768) / 1080p (1920x1080), 480p/720p/1080p. 
Úpravy obrazu: Automatická expozice, Černá a bílá, Úprava jasu, Úprava kontrastu, Otočení snímku, Režim mikroskopu. 
Charakteristiky: Automatické zaostřování, Pozastavení, Parallel video output, SD card viewer, Rozdělení projekční plochy, Přiblížení. 
Bezpečnost: Kensington ochrana, Bezpečnostní tyč, Otvor pro bezpečnostní kabel.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</si>
</sst>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2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left" vertical="center" wrapText="1" indent="1"/>
    </xf>
    <xf numFmtId="0" fontId="16" fillId="4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10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left" vertical="center" wrapText="1" indent="1"/>
    </xf>
    <xf numFmtId="0" fontId="16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10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left" vertical="center" wrapText="1" indent="1"/>
    </xf>
    <xf numFmtId="0" fontId="16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10" fillId="3" borderId="15" xfId="0" applyNumberFormat="1" applyFon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left" vertical="center" wrapText="1" indent="1"/>
    </xf>
    <xf numFmtId="0" fontId="16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10" fillId="3" borderId="17" xfId="0" applyNumberFormat="1" applyFon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6" fillId="4" borderId="12" xfId="0" applyFont="1" applyFill="1" applyBorder="1" applyAlignment="1" applyProtection="1">
      <alignment horizontal="center" vertical="center" wrapText="1"/>
      <protection locked="0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5" xfId="0" applyFont="1" applyFill="1" applyBorder="1" applyAlignment="1" applyProtection="1">
      <alignment horizontal="center" vertical="center" wrapText="1"/>
      <protection locked="0"/>
    </xf>
    <xf numFmtId="0" fontId="16" fillId="4" borderId="10" xfId="0" applyFont="1" applyFill="1" applyBorder="1" applyAlignment="1" applyProtection="1">
      <alignment horizontal="center" vertical="center" wrapText="1"/>
      <protection locked="0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17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1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5" fillId="3" borderId="13" xfId="0" applyNumberFormat="1" applyFont="1" applyFill="1" applyBorder="1" applyAlignment="1">
      <alignment horizontal="center" vertical="center" wrapText="1"/>
    </xf>
    <xf numFmtId="0" fontId="15" fillId="3" borderId="18" xfId="0" applyNumberFormat="1" applyFont="1" applyFill="1" applyBorder="1" applyAlignment="1">
      <alignment horizontal="center" vertical="center" wrapText="1"/>
    </xf>
    <xf numFmtId="0" fontId="15" fillId="3" borderId="7" xfId="0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2"/>
  <sheetViews>
    <sheetView tabSelected="1" topLeftCell="A6" zoomScale="39" zoomScaleNormal="39" workbookViewId="0">
      <selection activeCell="R7" sqref="R7:R12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36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49.5703125" style="5" customWidth="1"/>
    <col min="12" max="12" width="26.42578125" style="5" customWidth="1"/>
    <col min="13" max="13" width="21.7109375" style="5" customWidth="1"/>
    <col min="14" max="14" width="41.2851562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37.28515625" style="4" customWidth="1"/>
    <col min="23" max="16384" width="9.140625" style="5"/>
  </cols>
  <sheetData>
    <row r="1" spans="1:22" ht="42.6" customHeight="1" x14ac:dyDescent="0.25">
      <c r="B1" s="111" t="s">
        <v>39</v>
      </c>
      <c r="C1" s="112"/>
      <c r="D1" s="112"/>
    </row>
    <row r="2" spans="1:22" ht="18.75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41" t="s">
        <v>5</v>
      </c>
      <c r="H6" s="43" t="s">
        <v>31</v>
      </c>
      <c r="I6" s="35" t="s">
        <v>19</v>
      </c>
      <c r="J6" s="35" t="s">
        <v>20</v>
      </c>
      <c r="K6" s="24" t="s">
        <v>34</v>
      </c>
      <c r="L6" s="35" t="s">
        <v>21</v>
      </c>
      <c r="M6" s="39" t="s">
        <v>22</v>
      </c>
      <c r="N6" s="35" t="s">
        <v>23</v>
      </c>
      <c r="O6" s="24" t="s">
        <v>32</v>
      </c>
      <c r="P6" s="35" t="s">
        <v>24</v>
      </c>
      <c r="Q6" s="24" t="s">
        <v>6</v>
      </c>
      <c r="R6" s="25" t="s">
        <v>7</v>
      </c>
      <c r="S6" s="89" t="s">
        <v>8</v>
      </c>
      <c r="T6" s="89" t="s">
        <v>9</v>
      </c>
      <c r="U6" s="35" t="s">
        <v>25</v>
      </c>
      <c r="V6" s="35" t="s">
        <v>26</v>
      </c>
    </row>
    <row r="7" spans="1:22" ht="213" customHeight="1" thickTop="1" x14ac:dyDescent="0.25">
      <c r="A7" s="26"/>
      <c r="B7" s="52">
        <v>1</v>
      </c>
      <c r="C7" s="53" t="s">
        <v>41</v>
      </c>
      <c r="D7" s="54">
        <v>8</v>
      </c>
      <c r="E7" s="55" t="s">
        <v>27</v>
      </c>
      <c r="F7" s="56" t="s">
        <v>53</v>
      </c>
      <c r="G7" s="90"/>
      <c r="H7" s="57" t="s">
        <v>38</v>
      </c>
      <c r="I7" s="118" t="s">
        <v>35</v>
      </c>
      <c r="J7" s="121" t="s">
        <v>33</v>
      </c>
      <c r="K7" s="100" t="s">
        <v>40</v>
      </c>
      <c r="L7" s="103"/>
      <c r="M7" s="100" t="s">
        <v>51</v>
      </c>
      <c r="N7" s="100" t="s">
        <v>52</v>
      </c>
      <c r="O7" s="126">
        <v>21</v>
      </c>
      <c r="P7" s="58">
        <f t="shared" ref="P7:P12" si="0">D7*Q7</f>
        <v>127920</v>
      </c>
      <c r="Q7" s="59">
        <v>15990</v>
      </c>
      <c r="R7" s="94"/>
      <c r="S7" s="60">
        <f t="shared" ref="S7:S12" si="1">D7*R7</f>
        <v>0</v>
      </c>
      <c r="T7" s="61" t="str">
        <f t="shared" ref="T7" si="2">IF(ISNUMBER(R7), IF(R7&gt;Q7,"NEVYHOVUJE","VYHOVUJE")," ")</f>
        <v xml:space="preserve"> </v>
      </c>
      <c r="U7" s="84" t="s">
        <v>45</v>
      </c>
      <c r="V7" s="62" t="s">
        <v>14</v>
      </c>
    </row>
    <row r="8" spans="1:22" ht="192" customHeight="1" x14ac:dyDescent="0.25">
      <c r="A8" s="26"/>
      <c r="B8" s="72">
        <v>2</v>
      </c>
      <c r="C8" s="80" t="s">
        <v>42</v>
      </c>
      <c r="D8" s="73">
        <v>30</v>
      </c>
      <c r="E8" s="87" t="s">
        <v>27</v>
      </c>
      <c r="F8" s="74" t="s">
        <v>54</v>
      </c>
      <c r="G8" s="91"/>
      <c r="H8" s="75" t="s">
        <v>38</v>
      </c>
      <c r="I8" s="119"/>
      <c r="J8" s="122"/>
      <c r="K8" s="124"/>
      <c r="L8" s="104"/>
      <c r="M8" s="101"/>
      <c r="N8" s="101"/>
      <c r="O8" s="127"/>
      <c r="P8" s="76">
        <f t="shared" si="0"/>
        <v>59400</v>
      </c>
      <c r="Q8" s="77">
        <v>1980</v>
      </c>
      <c r="R8" s="95"/>
      <c r="S8" s="78">
        <f t="shared" si="1"/>
        <v>0</v>
      </c>
      <c r="T8" s="79" t="str">
        <f t="shared" ref="T8:T12" si="3">IF(ISNUMBER(R8), IF(R8&gt;Q8,"NEVYHOVUJE","VYHOVUJE")," ")</f>
        <v xml:space="preserve"> </v>
      </c>
      <c r="U8" s="85" t="s">
        <v>46</v>
      </c>
      <c r="V8" s="87" t="s">
        <v>12</v>
      </c>
    </row>
    <row r="9" spans="1:22" ht="191.25" customHeight="1" x14ac:dyDescent="0.25">
      <c r="A9" s="26"/>
      <c r="B9" s="63">
        <v>3</v>
      </c>
      <c r="C9" s="64" t="s">
        <v>36</v>
      </c>
      <c r="D9" s="65">
        <v>16</v>
      </c>
      <c r="E9" s="82" t="s">
        <v>27</v>
      </c>
      <c r="F9" s="66" t="s">
        <v>57</v>
      </c>
      <c r="G9" s="92"/>
      <c r="H9" s="67" t="s">
        <v>38</v>
      </c>
      <c r="I9" s="119"/>
      <c r="J9" s="122"/>
      <c r="K9" s="124"/>
      <c r="L9" s="104"/>
      <c r="M9" s="101"/>
      <c r="N9" s="101"/>
      <c r="O9" s="127"/>
      <c r="P9" s="68">
        <f t="shared" si="0"/>
        <v>42400</v>
      </c>
      <c r="Q9" s="69">
        <v>2650</v>
      </c>
      <c r="R9" s="96"/>
      <c r="S9" s="70">
        <f t="shared" si="1"/>
        <v>0</v>
      </c>
      <c r="T9" s="71" t="str">
        <f t="shared" si="3"/>
        <v xml:space="preserve"> </v>
      </c>
      <c r="U9" s="85" t="s">
        <v>47</v>
      </c>
      <c r="V9" s="98" t="s">
        <v>14</v>
      </c>
    </row>
    <row r="10" spans="1:22" ht="73.5" customHeight="1" x14ac:dyDescent="0.25">
      <c r="A10" s="26"/>
      <c r="B10" s="63">
        <v>4</v>
      </c>
      <c r="C10" s="64" t="s">
        <v>43</v>
      </c>
      <c r="D10" s="65">
        <v>19</v>
      </c>
      <c r="E10" s="82" t="s">
        <v>27</v>
      </c>
      <c r="F10" s="66" t="s">
        <v>55</v>
      </c>
      <c r="G10" s="92"/>
      <c r="H10" s="67" t="s">
        <v>38</v>
      </c>
      <c r="I10" s="119"/>
      <c r="J10" s="122"/>
      <c r="K10" s="124"/>
      <c r="L10" s="104"/>
      <c r="M10" s="101"/>
      <c r="N10" s="101"/>
      <c r="O10" s="127"/>
      <c r="P10" s="68">
        <f t="shared" si="0"/>
        <v>10830</v>
      </c>
      <c r="Q10" s="69">
        <v>570</v>
      </c>
      <c r="R10" s="96"/>
      <c r="S10" s="70">
        <f t="shared" si="1"/>
        <v>0</v>
      </c>
      <c r="T10" s="71" t="str">
        <f t="shared" si="3"/>
        <v xml:space="preserve"> </v>
      </c>
      <c r="U10" s="85" t="s">
        <v>48</v>
      </c>
      <c r="V10" s="99"/>
    </row>
    <row r="11" spans="1:22" ht="156" customHeight="1" x14ac:dyDescent="0.25">
      <c r="A11" s="26"/>
      <c r="B11" s="63">
        <v>5</v>
      </c>
      <c r="C11" s="64" t="s">
        <v>37</v>
      </c>
      <c r="D11" s="65">
        <v>40</v>
      </c>
      <c r="E11" s="82" t="s">
        <v>27</v>
      </c>
      <c r="F11" s="66" t="s">
        <v>56</v>
      </c>
      <c r="G11" s="92"/>
      <c r="H11" s="92"/>
      <c r="I11" s="119"/>
      <c r="J11" s="122"/>
      <c r="K11" s="124"/>
      <c r="L11" s="104"/>
      <c r="M11" s="101"/>
      <c r="N11" s="101"/>
      <c r="O11" s="127"/>
      <c r="P11" s="68">
        <f t="shared" si="0"/>
        <v>55600</v>
      </c>
      <c r="Q11" s="69">
        <v>1390</v>
      </c>
      <c r="R11" s="96"/>
      <c r="S11" s="70">
        <f t="shared" si="1"/>
        <v>0</v>
      </c>
      <c r="T11" s="71" t="str">
        <f t="shared" si="3"/>
        <v xml:space="preserve"> </v>
      </c>
      <c r="U11" s="85" t="s">
        <v>49</v>
      </c>
      <c r="V11" s="82" t="s">
        <v>15</v>
      </c>
    </row>
    <row r="12" spans="1:22" ht="223.5" customHeight="1" thickBot="1" x14ac:dyDescent="0.3">
      <c r="A12" s="26"/>
      <c r="B12" s="44">
        <v>6</v>
      </c>
      <c r="C12" s="81" t="s">
        <v>44</v>
      </c>
      <c r="D12" s="45">
        <v>10</v>
      </c>
      <c r="E12" s="83" t="s">
        <v>27</v>
      </c>
      <c r="F12" s="46" t="s">
        <v>58</v>
      </c>
      <c r="G12" s="93"/>
      <c r="H12" s="47" t="s">
        <v>38</v>
      </c>
      <c r="I12" s="120"/>
      <c r="J12" s="123"/>
      <c r="K12" s="125"/>
      <c r="L12" s="105"/>
      <c r="M12" s="102"/>
      <c r="N12" s="102"/>
      <c r="O12" s="128"/>
      <c r="P12" s="48">
        <f t="shared" si="0"/>
        <v>118200</v>
      </c>
      <c r="Q12" s="49">
        <v>11820</v>
      </c>
      <c r="R12" s="97"/>
      <c r="S12" s="50">
        <f t="shared" si="1"/>
        <v>0</v>
      </c>
      <c r="T12" s="51" t="str">
        <f t="shared" si="3"/>
        <v xml:space="preserve"> </v>
      </c>
      <c r="U12" s="86" t="s">
        <v>50</v>
      </c>
      <c r="V12" s="83" t="s">
        <v>13</v>
      </c>
    </row>
    <row r="13" spans="1:22" ht="13.5" customHeight="1" thickTop="1" thickBot="1" x14ac:dyDescent="0.3">
      <c r="C13" s="5"/>
      <c r="D13" s="5"/>
      <c r="E13" s="5"/>
      <c r="F13" s="5"/>
      <c r="G13" s="5"/>
      <c r="H13" s="5"/>
      <c r="I13" s="5"/>
      <c r="J13" s="5"/>
      <c r="N13" s="5"/>
      <c r="O13" s="5"/>
      <c r="P13" s="5"/>
      <c r="S13" s="40"/>
    </row>
    <row r="14" spans="1:22" ht="49.5" customHeight="1" thickTop="1" thickBot="1" x14ac:dyDescent="0.3">
      <c r="B14" s="113" t="s">
        <v>30</v>
      </c>
      <c r="C14" s="114"/>
      <c r="D14" s="114"/>
      <c r="E14" s="114"/>
      <c r="F14" s="114"/>
      <c r="G14" s="114"/>
      <c r="H14" s="88"/>
      <c r="I14" s="27"/>
      <c r="J14" s="27"/>
      <c r="K14" s="27"/>
      <c r="L14" s="28"/>
      <c r="M14" s="8"/>
      <c r="N14" s="8"/>
      <c r="O14" s="29"/>
      <c r="P14" s="29"/>
      <c r="Q14" s="30" t="s">
        <v>10</v>
      </c>
      <c r="R14" s="115" t="s">
        <v>11</v>
      </c>
      <c r="S14" s="116"/>
      <c r="T14" s="117"/>
      <c r="U14" s="22"/>
      <c r="V14" s="31"/>
    </row>
    <row r="15" spans="1:22" ht="53.25" customHeight="1" thickTop="1" thickBot="1" x14ac:dyDescent="0.3">
      <c r="B15" s="110" t="s">
        <v>28</v>
      </c>
      <c r="C15" s="110"/>
      <c r="D15" s="110"/>
      <c r="E15" s="110"/>
      <c r="F15" s="110"/>
      <c r="G15" s="110"/>
      <c r="H15" s="110"/>
      <c r="I15" s="32"/>
      <c r="L15" s="12"/>
      <c r="M15" s="12"/>
      <c r="N15" s="12"/>
      <c r="O15" s="33"/>
      <c r="P15" s="33"/>
      <c r="Q15" s="34">
        <f>SUM(P7:P12)</f>
        <v>414350</v>
      </c>
      <c r="R15" s="106">
        <f>SUM(S7:S12)</f>
        <v>0</v>
      </c>
      <c r="S15" s="107"/>
      <c r="T15" s="108"/>
    </row>
    <row r="16" spans="1:22" ht="15.75" thickTop="1" x14ac:dyDescent="0.25">
      <c r="B16" s="109" t="s">
        <v>29</v>
      </c>
      <c r="C16" s="109"/>
      <c r="D16" s="109"/>
      <c r="E16" s="109"/>
      <c r="F16" s="109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algorithmName="SHA-512" hashValue="pYRMQ6pjsLZxhphcCA7x9y02MrwUiHz3ud1Umx9efHYQbo1oCXfclYFOMzfuLliKs1nktLpPSTjyjtbU693mtQ==" saltValue="PqWfXVVS9L1z/yhDod+E9Q==" spinCount="100000" sheet="1" objects="1" scenarios="1"/>
  <mergeCells count="14">
    <mergeCell ref="B16:F16"/>
    <mergeCell ref="B15:H15"/>
    <mergeCell ref="B1:D1"/>
    <mergeCell ref="B14:G14"/>
    <mergeCell ref="R14:T14"/>
    <mergeCell ref="I7:I12"/>
    <mergeCell ref="J7:J12"/>
    <mergeCell ref="K7:K12"/>
    <mergeCell ref="O7:O12"/>
    <mergeCell ref="V9:V10"/>
    <mergeCell ref="M7:M12"/>
    <mergeCell ref="N7:N12"/>
    <mergeCell ref="L7:L12"/>
    <mergeCell ref="R15:T15"/>
  </mergeCells>
  <conditionalFormatting sqref="T7:T12">
    <cfRule type="cellIs" dxfId="6" priority="64" operator="equal">
      <formula>"VYHOVUJE"</formula>
    </cfRule>
  </conditionalFormatting>
  <conditionalFormatting sqref="T7:T12">
    <cfRule type="cellIs" dxfId="5" priority="63" operator="equal">
      <formula>"NEVYHOVUJE"</formula>
    </cfRule>
  </conditionalFormatting>
  <conditionalFormatting sqref="R7:R12 G7:H12">
    <cfRule type="containsBlanks" dxfId="4" priority="44">
      <formula>LEN(TRIM(G7))=0</formula>
    </cfRule>
  </conditionalFormatting>
  <conditionalFormatting sqref="R7:R12 G7:H12">
    <cfRule type="notContainsBlanks" dxfId="3" priority="42">
      <formula>LEN(TRIM(G7))&gt;0</formula>
    </cfRule>
  </conditionalFormatting>
  <conditionalFormatting sqref="R7:R12 G7:H12">
    <cfRule type="notContainsBlanks" dxfId="2" priority="41">
      <formula>LEN(TRIM(G7))&gt;0</formula>
    </cfRule>
  </conditionalFormatting>
  <conditionalFormatting sqref="G7:H12">
    <cfRule type="notContainsBlanks" dxfId="1" priority="40">
      <formula>LEN(TRIM(G7))&gt;0</formula>
    </cfRule>
  </conditionalFormatting>
  <conditionalFormatting sqref="D7:D12">
    <cfRule type="containsBlanks" dxfId="0" priority="1">
      <formula>LEN(TRIM(D7))=0</formula>
    </cfRule>
  </conditionalFormatting>
  <dataValidations count="3">
    <dataValidation type="list" showInputMessage="1" showErrorMessage="1" sqref="E7:E12" xr:uid="{FEE879A1-3785-4154-A7E4-C2775DBC6DD4}">
      <formula1>"ks,bal,sada,"</formula1>
    </dataValidation>
    <dataValidation type="list" allowBlank="1" showInputMessage="1" showErrorMessage="1" sqref="J7" xr:uid="{CBD82B4A-4556-4BD8-97B1-6493B60EABDA}">
      <formula1>"ANO,NE"</formula1>
    </dataValidation>
    <dataValidation type="list" allowBlank="1" showInputMessage="1" showErrorMessage="1" sqref="V7 V9 V11:V12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2022-10-04T08:18:52Z</cp:lastPrinted>
  <dcterms:created xsi:type="dcterms:W3CDTF">2014-03-05T12:43:32Z</dcterms:created>
  <dcterms:modified xsi:type="dcterms:W3CDTF">2022-10-27T07:11:00Z</dcterms:modified>
</cp:coreProperties>
</file>